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115" windowHeight="895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<sst xmlns="http://schemas.openxmlformats.org/spreadsheetml/2006/main" count="128" uniqueCount="54">
  <si>
    <t>CA-10</t>
  </si>
  <si>
    <t>CA-31</t>
  </si>
  <si>
    <t>CO-06</t>
  </si>
  <si>
    <t>FL-02</t>
  </si>
  <si>
    <t>FL-13</t>
  </si>
  <si>
    <t>IA-03</t>
  </si>
  <si>
    <t>IA-04</t>
  </si>
  <si>
    <t>IL-13</t>
  </si>
  <si>
    <t>KY-06</t>
  </si>
  <si>
    <t>MI-01</t>
  </si>
  <si>
    <t>MI-07</t>
  </si>
  <si>
    <t>MI-11</t>
  </si>
  <si>
    <t>NV-03</t>
  </si>
  <si>
    <t>NY-11</t>
  </si>
  <si>
    <t>NY-19</t>
  </si>
  <si>
    <t>NY-23</t>
  </si>
  <si>
    <t>OH-06</t>
  </si>
  <si>
    <t>OH-14</t>
  </si>
  <si>
    <t>PA-07</t>
  </si>
  <si>
    <t>PA-08</t>
  </si>
  <si>
    <t>VA-02</t>
  </si>
  <si>
    <t>WI-07</t>
  </si>
  <si>
    <t>FL-10</t>
  </si>
  <si>
    <t>mean</t>
  </si>
  <si>
    <t>SEM</t>
  </si>
  <si>
    <t>CA-21</t>
  </si>
  <si>
    <t>"Pushed" response</t>
  </si>
  <si>
    <t>CD</t>
  </si>
  <si>
    <t>Pushed minus initial</t>
  </si>
  <si>
    <t>R margin 2012</t>
  </si>
  <si>
    <t>swing          (E minus C)</t>
  </si>
  <si>
    <t>D</t>
  </si>
  <si>
    <t>R</t>
  </si>
  <si>
    <t>swing         (E minus B)</t>
  </si>
  <si>
    <t>Gerrymander</t>
  </si>
  <si>
    <t>SD</t>
  </si>
  <si>
    <t>Initial poll margin</t>
  </si>
  <si>
    <t>non-gerry</t>
  </si>
  <si>
    <t>non-gerry plus D-gerry</t>
  </si>
  <si>
    <t>CA-25</t>
  </si>
  <si>
    <t>FL-27</t>
  </si>
  <si>
    <t>MI-06</t>
  </si>
  <si>
    <t>MI-08</t>
  </si>
  <si>
    <t>NJ-02</t>
  </si>
  <si>
    <t>PA-06</t>
  </si>
  <si>
    <t>VA-10</t>
  </si>
  <si>
    <t>WA-03</t>
  </si>
  <si>
    <t>WA-08</t>
  </si>
  <si>
    <t>WI-01</t>
  </si>
  <si>
    <t>NJ-03</t>
  </si>
  <si>
    <t>NY-02</t>
  </si>
  <si>
    <t>zD</t>
  </si>
  <si>
    <t>P-value two-tailed</t>
  </si>
  <si>
    <t>New data: http://www.scribd.com/doc/175252720/More-Republican-House-Seats-in-Jeopardy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</si>
</sst>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C1">
      <selection activeCell="A14" sqref="A1:L26"/>
    </sheetView>
  </sheetViews>
  <sheetFormatPr defaultColWidth="9.140625" defaultRowHeight="12.75"/>
  <cols>
    <col min="2" max="5" width="10.7109375" style="0" customWidth="1"/>
    <col min="6" max="7" width="11.7109375" style="0" customWidth="1"/>
    <col min="8" max="8" width="12.7109375" style="0" customWidth="1"/>
  </cols>
  <sheetData>
    <row r="1" spans="1:8" s="1" customFormat="1" ht="39" thickBot="1">
      <c r="A1" s="2" t="s">
        <v>27</v>
      </c>
      <c r="B1" s="2" t="s">
        <v>36</v>
      </c>
      <c r="C1" s="2" t="s">
        <v>26</v>
      </c>
      <c r="D1" s="2" t="s">
        <v>28</v>
      </c>
      <c r="E1" s="2" t="s">
        <v>29</v>
      </c>
      <c r="F1" s="2" t="s">
        <v>33</v>
      </c>
      <c r="G1" s="3" t="s">
        <v>30</v>
      </c>
      <c r="H1" s="4" t="s">
        <v>34</v>
      </c>
    </row>
    <row r="2" spans="1:8" ht="12.75">
      <c r="A2" s="9" t="s">
        <v>7</v>
      </c>
      <c r="B2" s="9">
        <v>-1</v>
      </c>
      <c r="C2" s="9">
        <v>-5</v>
      </c>
      <c r="D2" s="9">
        <f aca="true" t="shared" si="0" ref="D2:D25">B2-C2</f>
        <v>4</v>
      </c>
      <c r="E2" s="9">
        <v>1</v>
      </c>
      <c r="F2" s="9">
        <f aca="true" t="shared" si="1" ref="F2:F25">E2-B2</f>
        <v>2</v>
      </c>
      <c r="G2" s="10">
        <f aca="true" t="shared" si="2" ref="G2:G25">E2-C2</f>
        <v>6</v>
      </c>
      <c r="H2" s="10" t="s">
        <v>31</v>
      </c>
    </row>
    <row r="3" spans="1:8" ht="12.75">
      <c r="A3" s="5" t="s">
        <v>3</v>
      </c>
      <c r="B3" s="5">
        <v>-4</v>
      </c>
      <c r="C3" s="5">
        <v>-9</v>
      </c>
      <c r="D3" s="5">
        <f t="shared" si="0"/>
        <v>5</v>
      </c>
      <c r="E3" s="5">
        <v>6</v>
      </c>
      <c r="F3" s="5">
        <f t="shared" si="1"/>
        <v>10</v>
      </c>
      <c r="G3" s="8">
        <f t="shared" si="2"/>
        <v>15</v>
      </c>
      <c r="H3" s="8" t="s">
        <v>32</v>
      </c>
    </row>
    <row r="4" spans="1:8" ht="12.75">
      <c r="A4" s="5" t="s">
        <v>22</v>
      </c>
      <c r="B4" s="5">
        <v>-1</v>
      </c>
      <c r="C4" s="5">
        <v>-5</v>
      </c>
      <c r="D4" s="5">
        <f t="shared" si="0"/>
        <v>4</v>
      </c>
      <c r="E4" s="5">
        <v>4</v>
      </c>
      <c r="F4" s="5">
        <f t="shared" si="1"/>
        <v>5</v>
      </c>
      <c r="G4" s="8">
        <f t="shared" si="2"/>
        <v>9</v>
      </c>
      <c r="H4" s="8" t="s">
        <v>32</v>
      </c>
    </row>
    <row r="5" spans="1:8" ht="12.75">
      <c r="A5" s="5" t="s">
        <v>4</v>
      </c>
      <c r="B5" s="5">
        <v>-5</v>
      </c>
      <c r="C5" s="5">
        <v>-9</v>
      </c>
      <c r="D5" s="5">
        <f t="shared" si="0"/>
        <v>4</v>
      </c>
      <c r="E5" s="5">
        <v>16</v>
      </c>
      <c r="F5" s="5">
        <f t="shared" si="1"/>
        <v>21</v>
      </c>
      <c r="G5" s="8">
        <f t="shared" si="2"/>
        <v>25</v>
      </c>
      <c r="H5" s="8" t="s">
        <v>32</v>
      </c>
    </row>
    <row r="6" spans="1:8" ht="12.75">
      <c r="A6" s="5" t="s">
        <v>9</v>
      </c>
      <c r="B6" s="5">
        <v>-21</v>
      </c>
      <c r="C6" s="5">
        <v>-22</v>
      </c>
      <c r="D6" s="5">
        <f t="shared" si="0"/>
        <v>1</v>
      </c>
      <c r="E6" s="5">
        <v>0.5</v>
      </c>
      <c r="F6" s="5">
        <f t="shared" si="1"/>
        <v>21.5</v>
      </c>
      <c r="G6" s="8">
        <f t="shared" si="2"/>
        <v>22.5</v>
      </c>
      <c r="H6" s="8" t="s">
        <v>32</v>
      </c>
    </row>
    <row r="7" spans="1:8" ht="12.75">
      <c r="A7" s="5" t="s">
        <v>10</v>
      </c>
      <c r="B7" s="5">
        <v>-8</v>
      </c>
      <c r="C7" s="5">
        <v>-9</v>
      </c>
      <c r="D7" s="5">
        <f t="shared" si="0"/>
        <v>1</v>
      </c>
      <c r="E7" s="5">
        <v>10</v>
      </c>
      <c r="F7" s="5">
        <f t="shared" si="1"/>
        <v>18</v>
      </c>
      <c r="G7" s="8">
        <f t="shared" si="2"/>
        <v>19</v>
      </c>
      <c r="H7" s="8" t="s">
        <v>32</v>
      </c>
    </row>
    <row r="8" spans="1:8" ht="12.75">
      <c r="A8" s="5" t="s">
        <v>11</v>
      </c>
      <c r="B8" s="5">
        <v>-16</v>
      </c>
      <c r="C8" s="5">
        <v>-15</v>
      </c>
      <c r="D8" s="5">
        <f t="shared" si="0"/>
        <v>-1</v>
      </c>
      <c r="E8" s="5">
        <v>7</v>
      </c>
      <c r="F8" s="5">
        <f t="shared" si="1"/>
        <v>23</v>
      </c>
      <c r="G8" s="8">
        <f t="shared" si="2"/>
        <v>22</v>
      </c>
      <c r="H8" s="8" t="s">
        <v>32</v>
      </c>
    </row>
    <row r="9" spans="1:8" ht="12.75">
      <c r="A9" s="5" t="s">
        <v>16</v>
      </c>
      <c r="B9" s="5">
        <v>10</v>
      </c>
      <c r="C9" s="5">
        <v>8</v>
      </c>
      <c r="D9" s="5">
        <f t="shared" si="0"/>
        <v>2</v>
      </c>
      <c r="E9" s="5">
        <v>6</v>
      </c>
      <c r="F9" s="5">
        <f t="shared" si="1"/>
        <v>-4</v>
      </c>
      <c r="G9" s="8">
        <f t="shared" si="2"/>
        <v>-2</v>
      </c>
      <c r="H9" s="8" t="s">
        <v>32</v>
      </c>
    </row>
    <row r="10" spans="1:8" ht="12.75">
      <c r="A10" s="5" t="s">
        <v>17</v>
      </c>
      <c r="B10" s="5">
        <v>-1</v>
      </c>
      <c r="C10" s="5">
        <v>-3</v>
      </c>
      <c r="D10" s="5">
        <f t="shared" si="0"/>
        <v>2</v>
      </c>
      <c r="E10" s="5">
        <v>15</v>
      </c>
      <c r="F10" s="5">
        <f t="shared" si="1"/>
        <v>16</v>
      </c>
      <c r="G10" s="8">
        <f t="shared" si="2"/>
        <v>18</v>
      </c>
      <c r="H10" s="8" t="s">
        <v>32</v>
      </c>
    </row>
    <row r="11" spans="1:8" ht="12.75">
      <c r="A11" s="5" t="s">
        <v>18</v>
      </c>
      <c r="B11" s="5">
        <v>-3</v>
      </c>
      <c r="C11" s="5">
        <v>-6</v>
      </c>
      <c r="D11" s="5">
        <f t="shared" si="0"/>
        <v>3</v>
      </c>
      <c r="E11" s="5">
        <v>19</v>
      </c>
      <c r="F11" s="5">
        <f t="shared" si="1"/>
        <v>22</v>
      </c>
      <c r="G11" s="8">
        <f t="shared" si="2"/>
        <v>25</v>
      </c>
      <c r="H11" s="8" t="s">
        <v>32</v>
      </c>
    </row>
    <row r="12" spans="1:8" ht="12.75">
      <c r="A12" s="5" t="s">
        <v>19</v>
      </c>
      <c r="B12" s="5">
        <v>-2</v>
      </c>
      <c r="C12" s="5">
        <v>-8</v>
      </c>
      <c r="D12" s="5">
        <f t="shared" si="0"/>
        <v>6</v>
      </c>
      <c r="E12" s="5">
        <v>14</v>
      </c>
      <c r="F12" s="5">
        <f t="shared" si="1"/>
        <v>16</v>
      </c>
      <c r="G12" s="8">
        <f t="shared" si="2"/>
        <v>22</v>
      </c>
      <c r="H12" s="8" t="s">
        <v>32</v>
      </c>
    </row>
    <row r="13" spans="1:11" ht="12.75">
      <c r="A13" s="5" t="s">
        <v>20</v>
      </c>
      <c r="B13" s="5">
        <v>4</v>
      </c>
      <c r="C13" s="5">
        <v>-2</v>
      </c>
      <c r="D13" s="5">
        <f t="shared" si="0"/>
        <v>6</v>
      </c>
      <c r="E13" s="5">
        <v>8</v>
      </c>
      <c r="F13" s="5">
        <f t="shared" si="1"/>
        <v>4</v>
      </c>
      <c r="G13" s="8">
        <f t="shared" si="2"/>
        <v>10</v>
      </c>
      <c r="H13" s="8" t="s">
        <v>32</v>
      </c>
      <c r="I13" s="8" t="s">
        <v>23</v>
      </c>
      <c r="J13" s="8" t="s">
        <v>35</v>
      </c>
      <c r="K13" s="8" t="s">
        <v>24</v>
      </c>
    </row>
    <row r="14" spans="1:11" ht="12.75">
      <c r="A14" s="5" t="s">
        <v>21</v>
      </c>
      <c r="B14" s="5">
        <v>-3</v>
      </c>
      <c r="C14" s="5">
        <v>-4</v>
      </c>
      <c r="D14" s="5">
        <f t="shared" si="0"/>
        <v>1</v>
      </c>
      <c r="E14" s="5">
        <v>14</v>
      </c>
      <c r="F14" s="5">
        <f t="shared" si="1"/>
        <v>17</v>
      </c>
      <c r="G14" s="8">
        <f t="shared" si="2"/>
        <v>18</v>
      </c>
      <c r="H14" s="8" t="s">
        <v>32</v>
      </c>
      <c r="I14" s="11">
        <f>AVERAGE(F3:F14)</f>
        <v>14.125</v>
      </c>
      <c r="J14" s="11">
        <f>STDEV(F3:F14)</f>
        <v>8.549654432144665</v>
      </c>
      <c r="K14" s="11">
        <f>J14/SQRT(COUNT(F3:F14))</f>
        <v>2.4680726439384997</v>
      </c>
    </row>
    <row r="15" spans="1:8" ht="12.75">
      <c r="A15" s="6" t="s">
        <v>0</v>
      </c>
      <c r="B15" s="6">
        <v>0</v>
      </c>
      <c r="C15" s="6">
        <v>-4</v>
      </c>
      <c r="D15" s="6">
        <f t="shared" si="0"/>
        <v>4</v>
      </c>
      <c r="E15" s="6">
        <v>7</v>
      </c>
      <c r="F15" s="13">
        <f t="shared" si="1"/>
        <v>7</v>
      </c>
      <c r="G15" s="7">
        <f t="shared" si="2"/>
        <v>11</v>
      </c>
      <c r="H15" s="7"/>
    </row>
    <row r="16" spans="1:8" ht="12.75">
      <c r="A16" s="6" t="s">
        <v>25</v>
      </c>
      <c r="B16" s="6">
        <v>12</v>
      </c>
      <c r="C16" s="6">
        <v>10</v>
      </c>
      <c r="D16" s="6">
        <f t="shared" si="0"/>
        <v>2</v>
      </c>
      <c r="E16" s="6">
        <v>18</v>
      </c>
      <c r="F16" s="13">
        <f t="shared" si="1"/>
        <v>6</v>
      </c>
      <c r="G16" s="7">
        <f t="shared" si="2"/>
        <v>8</v>
      </c>
      <c r="H16" s="7"/>
    </row>
    <row r="17" spans="1:8" ht="12.75">
      <c r="A17" s="6" t="s">
        <v>1</v>
      </c>
      <c r="B17" s="6">
        <v>-9</v>
      </c>
      <c r="C17" s="6">
        <v>-12</v>
      </c>
      <c r="D17" s="6">
        <f t="shared" si="0"/>
        <v>3</v>
      </c>
      <c r="E17" s="6">
        <v>10</v>
      </c>
      <c r="F17" s="13">
        <f t="shared" si="1"/>
        <v>19</v>
      </c>
      <c r="G17" s="7">
        <f t="shared" si="2"/>
        <v>22</v>
      </c>
      <c r="H17" s="7"/>
    </row>
    <row r="18" spans="1:8" ht="12.75">
      <c r="A18" s="6" t="s">
        <v>2</v>
      </c>
      <c r="B18" s="6">
        <v>-8</v>
      </c>
      <c r="C18" s="6">
        <v>-10</v>
      </c>
      <c r="D18" s="6">
        <f t="shared" si="0"/>
        <v>2</v>
      </c>
      <c r="E18" s="6">
        <v>4</v>
      </c>
      <c r="F18" s="13">
        <f t="shared" si="1"/>
        <v>12</v>
      </c>
      <c r="G18" s="7">
        <f t="shared" si="2"/>
        <v>14</v>
      </c>
      <c r="H18" s="7"/>
    </row>
    <row r="19" spans="1:8" ht="12.75">
      <c r="A19" s="6" t="s">
        <v>5</v>
      </c>
      <c r="B19" s="6">
        <v>-3</v>
      </c>
      <c r="C19" s="6">
        <v>-7</v>
      </c>
      <c r="D19" s="6">
        <f t="shared" si="0"/>
        <v>4</v>
      </c>
      <c r="E19" s="6">
        <v>8</v>
      </c>
      <c r="F19" s="13">
        <f t="shared" si="1"/>
        <v>11</v>
      </c>
      <c r="G19" s="7">
        <f t="shared" si="2"/>
        <v>15</v>
      </c>
      <c r="H19" s="7"/>
    </row>
    <row r="20" spans="1:8" ht="12.75">
      <c r="A20" s="6" t="s">
        <v>6</v>
      </c>
      <c r="B20" s="6">
        <v>-4</v>
      </c>
      <c r="C20" s="6">
        <v>-4</v>
      </c>
      <c r="D20" s="6">
        <f t="shared" si="0"/>
        <v>0</v>
      </c>
      <c r="E20" s="6">
        <v>6</v>
      </c>
      <c r="F20" s="6">
        <f t="shared" si="1"/>
        <v>10</v>
      </c>
      <c r="G20" s="7">
        <f t="shared" si="2"/>
        <v>10</v>
      </c>
      <c r="H20" s="7"/>
    </row>
    <row r="21" spans="1:8" ht="12.75">
      <c r="A21" s="6" t="s">
        <v>8</v>
      </c>
      <c r="B21" s="6">
        <v>-3</v>
      </c>
      <c r="C21" s="6">
        <v>-8</v>
      </c>
      <c r="D21" s="6">
        <f t="shared" si="0"/>
        <v>5</v>
      </c>
      <c r="E21" s="6">
        <v>4</v>
      </c>
      <c r="F21" s="6">
        <f t="shared" si="1"/>
        <v>7</v>
      </c>
      <c r="G21" s="7">
        <f t="shared" si="2"/>
        <v>12</v>
      </c>
      <c r="H21" s="7"/>
    </row>
    <row r="22" spans="1:8" ht="12.75">
      <c r="A22" s="6" t="s">
        <v>12</v>
      </c>
      <c r="B22" s="6">
        <v>3</v>
      </c>
      <c r="C22" s="6">
        <v>3</v>
      </c>
      <c r="D22" s="6">
        <f t="shared" si="0"/>
        <v>0</v>
      </c>
      <c r="E22" s="6">
        <v>7</v>
      </c>
      <c r="F22" s="6">
        <f t="shared" si="1"/>
        <v>4</v>
      </c>
      <c r="G22" s="7">
        <f t="shared" si="2"/>
        <v>4</v>
      </c>
      <c r="H22" s="7"/>
    </row>
    <row r="23" spans="1:8" ht="12.75">
      <c r="A23" s="6" t="s">
        <v>13</v>
      </c>
      <c r="B23" s="6">
        <v>4</v>
      </c>
      <c r="C23" s="6">
        <v>-1</v>
      </c>
      <c r="D23" s="6">
        <f t="shared" si="0"/>
        <v>5</v>
      </c>
      <c r="E23" s="6">
        <v>7</v>
      </c>
      <c r="F23" s="6">
        <f t="shared" si="1"/>
        <v>3</v>
      </c>
      <c r="G23" s="7">
        <f t="shared" si="2"/>
        <v>8</v>
      </c>
      <c r="H23" s="7"/>
    </row>
    <row r="24" spans="1:11" ht="12.75">
      <c r="A24" s="6" t="s">
        <v>14</v>
      </c>
      <c r="B24" s="6">
        <v>-1</v>
      </c>
      <c r="C24" s="6">
        <v>-6</v>
      </c>
      <c r="D24" s="6">
        <f t="shared" si="0"/>
        <v>5</v>
      </c>
      <c r="E24" s="6">
        <v>7</v>
      </c>
      <c r="F24" s="6">
        <f t="shared" si="1"/>
        <v>8</v>
      </c>
      <c r="G24" s="7">
        <f t="shared" si="2"/>
        <v>13</v>
      </c>
      <c r="H24" s="7"/>
      <c r="I24" s="14" t="s">
        <v>23</v>
      </c>
      <c r="J24" s="14" t="s">
        <v>35</v>
      </c>
      <c r="K24" s="14" t="s">
        <v>24</v>
      </c>
    </row>
    <row r="25" spans="1:12" ht="12.75">
      <c r="A25" s="6" t="s">
        <v>15</v>
      </c>
      <c r="B25" s="6">
        <v>0</v>
      </c>
      <c r="C25" s="6">
        <v>-6</v>
      </c>
      <c r="D25" s="6">
        <f t="shared" si="0"/>
        <v>6</v>
      </c>
      <c r="E25" s="6">
        <v>4</v>
      </c>
      <c r="F25" s="6">
        <f t="shared" si="1"/>
        <v>4</v>
      </c>
      <c r="G25" s="7">
        <f t="shared" si="2"/>
        <v>10</v>
      </c>
      <c r="H25" s="7"/>
      <c r="I25" s="15">
        <f>AVERAGE(F15:F25)</f>
        <v>8.272727272727273</v>
      </c>
      <c r="J25" s="15">
        <f>STDEV(F15:F25)</f>
        <v>4.6063197694235045</v>
      </c>
      <c r="K25" s="15">
        <f>J25/SQRT(COUNT(F15:F25))</f>
        <v>1.388857667234015</v>
      </c>
      <c r="L25" t="s">
        <v>37</v>
      </c>
    </row>
    <row r="26" spans="9:12" ht="12.75">
      <c r="I26" s="16">
        <f>AVERAGE(F2,F15:F25)</f>
        <v>7.75</v>
      </c>
      <c r="J26" s="16">
        <f>STDEV(F2,F15:F25)</f>
        <v>4.750598048475772</v>
      </c>
      <c r="K26" s="15">
        <f>J26/SQRT(COUNT((F2,F15:F25)))</f>
        <v>1.3713795310495989</v>
      </c>
      <c r="L26" t="s">
        <v>38</v>
      </c>
    </row>
    <row r="28" spans="6:8" ht="12.75">
      <c r="F28" s="15">
        <f>AVERAGE(F2:F25)</f>
        <v>10.9375</v>
      </c>
      <c r="G28" s="15">
        <f>AVERAGE(G2:G25)</f>
        <v>14.020833333333334</v>
      </c>
      <c r="H28" s="12" t="s">
        <v>23</v>
      </c>
    </row>
    <row r="29" spans="6:8" ht="12.75">
      <c r="F29" s="15">
        <f>STDEV(F2:F25)</f>
        <v>7.506971397655475</v>
      </c>
      <c r="G29" s="15">
        <f>STDEV(G2:G25)</f>
        <v>7.053335884632835</v>
      </c>
      <c r="H29" t="s">
        <v>35</v>
      </c>
    </row>
    <row r="30" spans="6:8" ht="12.75">
      <c r="F30" s="15">
        <f>STDEV(F2:F25)/SQRT(COUNT(F2:F25))</f>
        <v>1.532354119826982</v>
      </c>
      <c r="G30" s="15">
        <f>STDEV(G2:G25)/SQRT(COUNT(G2:G25))</f>
        <v>1.439756158484387</v>
      </c>
      <c r="H30" s="12" t="s">
        <v>24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1">
      <selection activeCell="J1" sqref="J1"/>
    </sheetView>
  </sheetViews>
  <sheetFormatPr defaultColWidth="9.140625" defaultRowHeight="12.75"/>
  <sheetData>
    <row r="1" spans="1:12" ht="39" thickBot="1">
      <c r="A1" s="2" t="s">
        <v>27</v>
      </c>
      <c r="B1" s="2" t="s">
        <v>36</v>
      </c>
      <c r="C1" s="2" t="s">
        <v>26</v>
      </c>
      <c r="D1" s="2" t="s">
        <v>28</v>
      </c>
      <c r="E1" s="2" t="s">
        <v>29</v>
      </c>
      <c r="F1" s="2" t="s">
        <v>33</v>
      </c>
      <c r="G1" s="3" t="s">
        <v>30</v>
      </c>
      <c r="H1" s="4" t="s">
        <v>34</v>
      </c>
      <c r="I1" s="1"/>
      <c r="J1" s="17" t="s">
        <v>53</v>
      </c>
      <c r="K1" s="1"/>
      <c r="L1" s="1"/>
    </row>
    <row r="2" spans="1:8" ht="12.75">
      <c r="A2" s="5" t="s">
        <v>3</v>
      </c>
      <c r="B2" s="5">
        <v>-4</v>
      </c>
      <c r="C2" s="5">
        <v>-9</v>
      </c>
      <c r="D2" s="5">
        <f aca="true" t="shared" si="0" ref="D2:D37">B2-C2</f>
        <v>5</v>
      </c>
      <c r="E2" s="5">
        <v>6</v>
      </c>
      <c r="F2" s="5">
        <f aca="true" t="shared" si="1" ref="F2:F37">E2-B2</f>
        <v>10</v>
      </c>
      <c r="G2" s="8">
        <f aca="true" t="shared" si="2" ref="G2:G37">E2-C2</f>
        <v>15</v>
      </c>
      <c r="H2" s="8" t="s">
        <v>32</v>
      </c>
    </row>
    <row r="3" spans="1:8" ht="12.75">
      <c r="A3" s="5" t="s">
        <v>22</v>
      </c>
      <c r="B3" s="5">
        <v>-1</v>
      </c>
      <c r="C3" s="5">
        <v>-5</v>
      </c>
      <c r="D3" s="5">
        <f t="shared" si="0"/>
        <v>4</v>
      </c>
      <c r="E3" s="5">
        <v>4</v>
      </c>
      <c r="F3" s="5">
        <f t="shared" si="1"/>
        <v>5</v>
      </c>
      <c r="G3" s="8">
        <f t="shared" si="2"/>
        <v>9</v>
      </c>
      <c r="H3" s="8" t="s">
        <v>32</v>
      </c>
    </row>
    <row r="4" spans="1:8" ht="12.75">
      <c r="A4" s="5" t="s">
        <v>4</v>
      </c>
      <c r="B4" s="5">
        <v>-5</v>
      </c>
      <c r="C4" s="5">
        <v>-9</v>
      </c>
      <c r="D4" s="5">
        <f t="shared" si="0"/>
        <v>4</v>
      </c>
      <c r="E4" s="5">
        <v>16</v>
      </c>
      <c r="F4" s="5">
        <f t="shared" si="1"/>
        <v>21</v>
      </c>
      <c r="G4" s="8">
        <f t="shared" si="2"/>
        <v>25</v>
      </c>
      <c r="H4" s="8" t="s">
        <v>32</v>
      </c>
    </row>
    <row r="5" spans="1:8" ht="12.75">
      <c r="A5" s="5" t="s">
        <v>9</v>
      </c>
      <c r="B5" s="5">
        <v>-21</v>
      </c>
      <c r="C5" s="5">
        <v>-22</v>
      </c>
      <c r="D5" s="5">
        <f t="shared" si="0"/>
        <v>1</v>
      </c>
      <c r="E5" s="5">
        <v>0.5</v>
      </c>
      <c r="F5" s="5">
        <f t="shared" si="1"/>
        <v>21.5</v>
      </c>
      <c r="G5" s="8">
        <f t="shared" si="2"/>
        <v>22.5</v>
      </c>
      <c r="H5" s="8" t="s">
        <v>32</v>
      </c>
    </row>
    <row r="6" spans="1:8" ht="12.75">
      <c r="A6" s="5" t="s">
        <v>10</v>
      </c>
      <c r="B6" s="5">
        <v>-8</v>
      </c>
      <c r="C6" s="5">
        <v>-9</v>
      </c>
      <c r="D6" s="5">
        <f t="shared" si="0"/>
        <v>1</v>
      </c>
      <c r="E6" s="5">
        <v>10</v>
      </c>
      <c r="F6" s="5">
        <f t="shared" si="1"/>
        <v>18</v>
      </c>
      <c r="G6" s="8">
        <f t="shared" si="2"/>
        <v>19</v>
      </c>
      <c r="H6" s="8" t="s">
        <v>32</v>
      </c>
    </row>
    <row r="7" spans="1:8" ht="12.75">
      <c r="A7" s="5" t="s">
        <v>11</v>
      </c>
      <c r="B7" s="5">
        <v>-16</v>
      </c>
      <c r="C7" s="5">
        <v>-15</v>
      </c>
      <c r="D7" s="5">
        <f t="shared" si="0"/>
        <v>-1</v>
      </c>
      <c r="E7" s="5">
        <v>7</v>
      </c>
      <c r="F7" s="5">
        <f t="shared" si="1"/>
        <v>23</v>
      </c>
      <c r="G7" s="8">
        <f t="shared" si="2"/>
        <v>22</v>
      </c>
      <c r="H7" s="8" t="s">
        <v>32</v>
      </c>
    </row>
    <row r="8" spans="1:8" ht="12.75">
      <c r="A8" s="5" t="s">
        <v>16</v>
      </c>
      <c r="B8" s="5">
        <v>10</v>
      </c>
      <c r="C8" s="5">
        <v>8</v>
      </c>
      <c r="D8" s="5">
        <f t="shared" si="0"/>
        <v>2</v>
      </c>
      <c r="E8" s="5">
        <v>6</v>
      </c>
      <c r="F8" s="5">
        <f t="shared" si="1"/>
        <v>-4</v>
      </c>
      <c r="G8" s="8">
        <f t="shared" si="2"/>
        <v>-2</v>
      </c>
      <c r="H8" s="8" t="s">
        <v>32</v>
      </c>
    </row>
    <row r="9" spans="1:8" ht="12.75">
      <c r="A9" s="5" t="s">
        <v>17</v>
      </c>
      <c r="B9" s="5">
        <v>-1</v>
      </c>
      <c r="C9" s="5">
        <v>-3</v>
      </c>
      <c r="D9" s="5">
        <f t="shared" si="0"/>
        <v>2</v>
      </c>
      <c r="E9" s="5">
        <v>15</v>
      </c>
      <c r="F9" s="5">
        <f t="shared" si="1"/>
        <v>16</v>
      </c>
      <c r="G9" s="8">
        <f t="shared" si="2"/>
        <v>18</v>
      </c>
      <c r="H9" s="8" t="s">
        <v>32</v>
      </c>
    </row>
    <row r="10" spans="1:8" ht="12.75">
      <c r="A10" s="5" t="s">
        <v>18</v>
      </c>
      <c r="B10" s="5">
        <v>-3</v>
      </c>
      <c r="C10" s="5">
        <v>-6</v>
      </c>
      <c r="D10" s="5">
        <f t="shared" si="0"/>
        <v>3</v>
      </c>
      <c r="E10" s="5">
        <v>19</v>
      </c>
      <c r="F10" s="5">
        <f t="shared" si="1"/>
        <v>22</v>
      </c>
      <c r="G10" s="8">
        <f t="shared" si="2"/>
        <v>25</v>
      </c>
      <c r="H10" s="8" t="s">
        <v>32</v>
      </c>
    </row>
    <row r="11" spans="1:8" ht="12.75">
      <c r="A11" s="5" t="s">
        <v>19</v>
      </c>
      <c r="B11" s="5">
        <v>-2</v>
      </c>
      <c r="C11" s="5">
        <v>-8</v>
      </c>
      <c r="D11" s="5">
        <f t="shared" si="0"/>
        <v>6</v>
      </c>
      <c r="E11" s="5">
        <v>14</v>
      </c>
      <c r="F11" s="5">
        <f t="shared" si="1"/>
        <v>16</v>
      </c>
      <c r="G11" s="8">
        <f t="shared" si="2"/>
        <v>22</v>
      </c>
      <c r="H11" s="8" t="s">
        <v>32</v>
      </c>
    </row>
    <row r="12" spans="1:8" ht="12.75">
      <c r="A12" s="5" t="s">
        <v>20</v>
      </c>
      <c r="B12" s="5">
        <v>4</v>
      </c>
      <c r="C12" s="5">
        <v>-2</v>
      </c>
      <c r="D12" s="5">
        <f t="shared" si="0"/>
        <v>6</v>
      </c>
      <c r="E12" s="5">
        <v>8</v>
      </c>
      <c r="F12" s="5">
        <f t="shared" si="1"/>
        <v>4</v>
      </c>
      <c r="G12" s="8">
        <f t="shared" si="2"/>
        <v>10</v>
      </c>
      <c r="H12" s="8" t="s">
        <v>32</v>
      </c>
    </row>
    <row r="13" spans="1:8" ht="12.75">
      <c r="A13" s="5" t="s">
        <v>21</v>
      </c>
      <c r="B13" s="5">
        <v>-3</v>
      </c>
      <c r="C13" s="5">
        <v>-4</v>
      </c>
      <c r="D13" s="5">
        <f t="shared" si="0"/>
        <v>1</v>
      </c>
      <c r="E13" s="5">
        <v>14</v>
      </c>
      <c r="F13" s="5">
        <f t="shared" si="1"/>
        <v>17</v>
      </c>
      <c r="G13" s="8">
        <f t="shared" si="2"/>
        <v>18</v>
      </c>
      <c r="H13" s="8" t="s">
        <v>32</v>
      </c>
    </row>
    <row r="14" spans="1:8" ht="12.75">
      <c r="A14" s="5" t="s">
        <v>40</v>
      </c>
      <c r="B14" s="5">
        <v>-2</v>
      </c>
      <c r="C14" s="5">
        <v>-11</v>
      </c>
      <c r="D14" s="5">
        <f t="shared" si="0"/>
        <v>9</v>
      </c>
      <c r="E14" s="5">
        <v>23</v>
      </c>
      <c r="F14" s="5">
        <f t="shared" si="1"/>
        <v>25</v>
      </c>
      <c r="G14" s="8">
        <f t="shared" si="2"/>
        <v>34</v>
      </c>
      <c r="H14" s="8" t="s">
        <v>32</v>
      </c>
    </row>
    <row r="15" spans="1:8" ht="12.75">
      <c r="A15" s="5" t="s">
        <v>41</v>
      </c>
      <c r="B15" s="5">
        <v>-13</v>
      </c>
      <c r="C15" s="5">
        <v>-20</v>
      </c>
      <c r="D15" s="5">
        <f t="shared" si="0"/>
        <v>7</v>
      </c>
      <c r="E15" s="5">
        <v>12</v>
      </c>
      <c r="F15" s="5">
        <f t="shared" si="1"/>
        <v>25</v>
      </c>
      <c r="G15" s="8">
        <f t="shared" si="2"/>
        <v>32</v>
      </c>
      <c r="H15" s="8" t="s">
        <v>32</v>
      </c>
    </row>
    <row r="16" spans="1:8" ht="12.75">
      <c r="A16" s="5" t="s">
        <v>42</v>
      </c>
      <c r="B16" s="5">
        <v>3</v>
      </c>
      <c r="C16" s="5">
        <v>-3</v>
      </c>
      <c r="D16" s="5">
        <f t="shared" si="0"/>
        <v>6</v>
      </c>
      <c r="E16" s="5">
        <v>21</v>
      </c>
      <c r="F16" s="5">
        <f t="shared" si="1"/>
        <v>18</v>
      </c>
      <c r="G16" s="8">
        <f t="shared" si="2"/>
        <v>24</v>
      </c>
      <c r="H16" s="8" t="s">
        <v>32</v>
      </c>
    </row>
    <row r="17" spans="1:8" ht="12.75">
      <c r="A17" s="5" t="s">
        <v>44</v>
      </c>
      <c r="B17" s="5">
        <v>-5</v>
      </c>
      <c r="C17" s="5">
        <v>-7</v>
      </c>
      <c r="D17" s="5">
        <f t="shared" si="0"/>
        <v>2</v>
      </c>
      <c r="E17" s="8">
        <v>14</v>
      </c>
      <c r="F17" s="5">
        <f t="shared" si="1"/>
        <v>19</v>
      </c>
      <c r="G17" s="8">
        <f t="shared" si="2"/>
        <v>21</v>
      </c>
      <c r="H17" s="8" t="s">
        <v>32</v>
      </c>
    </row>
    <row r="18" spans="1:11" ht="12.75">
      <c r="A18" s="5" t="s">
        <v>45</v>
      </c>
      <c r="B18" s="5">
        <v>0</v>
      </c>
      <c r="C18" s="5">
        <v>-4</v>
      </c>
      <c r="D18" s="5">
        <f t="shared" si="0"/>
        <v>4</v>
      </c>
      <c r="E18" s="8">
        <v>20</v>
      </c>
      <c r="F18" s="5">
        <f t="shared" si="1"/>
        <v>20</v>
      </c>
      <c r="G18" s="8">
        <f t="shared" si="2"/>
        <v>24</v>
      </c>
      <c r="H18" s="8" t="s">
        <v>32</v>
      </c>
      <c r="I18" s="8" t="s">
        <v>23</v>
      </c>
      <c r="J18" s="8" t="s">
        <v>35</v>
      </c>
      <c r="K18" s="8" t="s">
        <v>24</v>
      </c>
    </row>
    <row r="19" spans="1:11" ht="12.75">
      <c r="A19" s="5" t="s">
        <v>48</v>
      </c>
      <c r="B19" s="5">
        <v>7</v>
      </c>
      <c r="C19" s="5">
        <v>2</v>
      </c>
      <c r="D19" s="5">
        <f t="shared" si="0"/>
        <v>5</v>
      </c>
      <c r="E19" s="8">
        <v>11.5</v>
      </c>
      <c r="F19" s="5">
        <f t="shared" si="1"/>
        <v>4.5</v>
      </c>
      <c r="G19" s="8">
        <f t="shared" si="2"/>
        <v>9.5</v>
      </c>
      <c r="H19" s="8" t="s">
        <v>32</v>
      </c>
      <c r="I19" s="11">
        <f>AVERAGE(F2:F19)</f>
        <v>15.61111111111111</v>
      </c>
      <c r="J19" s="11">
        <f>STDEV(F2:F19)</f>
        <v>8.284563170626713</v>
      </c>
      <c r="K19" s="11">
        <f>J19/SQRT(COUNT(F2:F19))</f>
        <v>1.952690265706158</v>
      </c>
    </row>
    <row r="20" spans="1:8" ht="12.75">
      <c r="A20" s="9" t="s">
        <v>7</v>
      </c>
      <c r="B20" s="9">
        <v>-1</v>
      </c>
      <c r="C20" s="9">
        <v>-5</v>
      </c>
      <c r="D20" s="9">
        <f t="shared" si="0"/>
        <v>4</v>
      </c>
      <c r="E20" s="9">
        <v>1</v>
      </c>
      <c r="F20" s="9">
        <f t="shared" si="1"/>
        <v>2</v>
      </c>
      <c r="G20" s="10">
        <f t="shared" si="2"/>
        <v>6</v>
      </c>
      <c r="H20" s="10" t="s">
        <v>51</v>
      </c>
    </row>
    <row r="21" spans="1:8" ht="12.75">
      <c r="A21" s="6" t="s">
        <v>0</v>
      </c>
      <c r="B21" s="6">
        <v>0</v>
      </c>
      <c r="C21" s="6">
        <v>-4</v>
      </c>
      <c r="D21" s="6">
        <f t="shared" si="0"/>
        <v>4</v>
      </c>
      <c r="E21" s="6">
        <v>7</v>
      </c>
      <c r="F21" s="13">
        <f t="shared" si="1"/>
        <v>7</v>
      </c>
      <c r="G21" s="7">
        <f t="shared" si="2"/>
        <v>11</v>
      </c>
      <c r="H21" s="7"/>
    </row>
    <row r="22" spans="1:8" ht="12.75">
      <c r="A22" s="6" t="s">
        <v>25</v>
      </c>
      <c r="B22" s="6">
        <v>12</v>
      </c>
      <c r="C22" s="6">
        <v>10</v>
      </c>
      <c r="D22" s="6">
        <f t="shared" si="0"/>
        <v>2</v>
      </c>
      <c r="E22" s="6">
        <v>18</v>
      </c>
      <c r="F22" s="13">
        <f t="shared" si="1"/>
        <v>6</v>
      </c>
      <c r="G22" s="7">
        <f t="shared" si="2"/>
        <v>8</v>
      </c>
      <c r="H22" s="7"/>
    </row>
    <row r="23" spans="1:8" ht="12.75">
      <c r="A23" s="6" t="s">
        <v>1</v>
      </c>
      <c r="B23" s="6">
        <v>-9</v>
      </c>
      <c r="C23" s="6">
        <v>-12</v>
      </c>
      <c r="D23" s="6">
        <f t="shared" si="0"/>
        <v>3</v>
      </c>
      <c r="E23" s="6">
        <v>10</v>
      </c>
      <c r="F23" s="13">
        <f t="shared" si="1"/>
        <v>19</v>
      </c>
      <c r="G23" s="7">
        <f t="shared" si="2"/>
        <v>22</v>
      </c>
      <c r="H23" s="7"/>
    </row>
    <row r="24" spans="1:11" ht="12.75">
      <c r="A24" s="6" t="s">
        <v>2</v>
      </c>
      <c r="B24" s="6">
        <v>-8</v>
      </c>
      <c r="C24" s="6">
        <v>-10</v>
      </c>
      <c r="D24" s="6">
        <f t="shared" si="0"/>
        <v>2</v>
      </c>
      <c r="E24" s="6">
        <v>4</v>
      </c>
      <c r="F24" s="13">
        <f t="shared" si="1"/>
        <v>12</v>
      </c>
      <c r="G24" s="7">
        <f t="shared" si="2"/>
        <v>14</v>
      </c>
      <c r="H24" s="7"/>
      <c r="I24" s="14" t="s">
        <v>23</v>
      </c>
      <c r="J24" s="14" t="s">
        <v>35</v>
      </c>
      <c r="K24" s="14" t="s">
        <v>24</v>
      </c>
    </row>
    <row r="25" spans="1:12" ht="12.75">
      <c r="A25" s="6" t="s">
        <v>5</v>
      </c>
      <c r="B25" s="6">
        <v>-3</v>
      </c>
      <c r="C25" s="6">
        <v>-7</v>
      </c>
      <c r="D25" s="6">
        <f t="shared" si="0"/>
        <v>4</v>
      </c>
      <c r="E25" s="6">
        <v>8</v>
      </c>
      <c r="F25" s="13">
        <f t="shared" si="1"/>
        <v>11</v>
      </c>
      <c r="G25" s="7">
        <f t="shared" si="2"/>
        <v>15</v>
      </c>
      <c r="H25" s="7"/>
      <c r="I25" s="15">
        <f>AVERAGE(F20:F37)</f>
        <v>8.61111111111111</v>
      </c>
      <c r="J25" s="15">
        <f>STDEV(F20:F37)</f>
        <v>7.252901154944737</v>
      </c>
      <c r="K25" s="15">
        <f>J25/SQRT(COUNT(F20:F37))</f>
        <v>1.7095251966457221</v>
      </c>
      <c r="L25" t="s">
        <v>38</v>
      </c>
    </row>
    <row r="26" spans="1:11" ht="12.75">
      <c r="A26" s="6" t="s">
        <v>6</v>
      </c>
      <c r="B26" s="6">
        <v>-4</v>
      </c>
      <c r="C26" s="6">
        <v>-4</v>
      </c>
      <c r="D26" s="6">
        <f t="shared" si="0"/>
        <v>0</v>
      </c>
      <c r="E26" s="6">
        <v>6</v>
      </c>
      <c r="F26" s="6">
        <f t="shared" si="1"/>
        <v>10</v>
      </c>
      <c r="G26" s="7">
        <f t="shared" si="2"/>
        <v>10</v>
      </c>
      <c r="H26" s="7"/>
      <c r="I26" s="16"/>
      <c r="J26" s="16"/>
      <c r="K26" s="15"/>
    </row>
    <row r="27" spans="1:10" ht="12.75">
      <c r="A27" s="6" t="s">
        <v>8</v>
      </c>
      <c r="B27" s="6">
        <v>-3</v>
      </c>
      <c r="C27" s="6">
        <v>-8</v>
      </c>
      <c r="D27" s="6">
        <f t="shared" si="0"/>
        <v>5</v>
      </c>
      <c r="E27" s="6">
        <v>4</v>
      </c>
      <c r="F27" s="6">
        <f t="shared" si="1"/>
        <v>7</v>
      </c>
      <c r="G27" s="7">
        <f t="shared" si="2"/>
        <v>12</v>
      </c>
      <c r="H27" s="7"/>
      <c r="I27">
        <f>TTEST(F2:F19,F20:F37,2,3)</f>
        <v>0.010873815197607686</v>
      </c>
      <c r="J27" t="s">
        <v>52</v>
      </c>
    </row>
    <row r="28" spans="1:8" ht="12.75">
      <c r="A28" s="6" t="s">
        <v>12</v>
      </c>
      <c r="B28" s="6">
        <v>3</v>
      </c>
      <c r="C28" s="6">
        <v>3</v>
      </c>
      <c r="D28" s="6">
        <f t="shared" si="0"/>
        <v>0</v>
      </c>
      <c r="E28" s="6">
        <v>7</v>
      </c>
      <c r="F28" s="6">
        <f t="shared" si="1"/>
        <v>4</v>
      </c>
      <c r="G28" s="7">
        <f t="shared" si="2"/>
        <v>4</v>
      </c>
      <c r="H28" s="7"/>
    </row>
    <row r="29" spans="1:8" ht="12.75">
      <c r="A29" s="6" t="s">
        <v>13</v>
      </c>
      <c r="B29" s="6">
        <v>4</v>
      </c>
      <c r="C29" s="6">
        <v>-1</v>
      </c>
      <c r="D29" s="6">
        <f t="shared" si="0"/>
        <v>5</v>
      </c>
      <c r="E29" s="6">
        <v>7</v>
      </c>
      <c r="F29" s="6">
        <f t="shared" si="1"/>
        <v>3</v>
      </c>
      <c r="G29" s="7">
        <f t="shared" si="2"/>
        <v>8</v>
      </c>
      <c r="H29" s="7"/>
    </row>
    <row r="30" spans="1:8" ht="12.75">
      <c r="A30" s="6" t="s">
        <v>14</v>
      </c>
      <c r="B30" s="6">
        <v>-1</v>
      </c>
      <c r="C30" s="6">
        <v>-6</v>
      </c>
      <c r="D30" s="6">
        <f t="shared" si="0"/>
        <v>5</v>
      </c>
      <c r="E30" s="6">
        <v>7</v>
      </c>
      <c r="F30" s="6">
        <f t="shared" si="1"/>
        <v>8</v>
      </c>
      <c r="G30" s="7">
        <f t="shared" si="2"/>
        <v>13</v>
      </c>
      <c r="H30" s="7"/>
    </row>
    <row r="31" spans="1:8" ht="12.75">
      <c r="A31" s="6" t="s">
        <v>15</v>
      </c>
      <c r="B31" s="6">
        <v>0</v>
      </c>
      <c r="C31" s="6">
        <v>-6</v>
      </c>
      <c r="D31" s="6">
        <f t="shared" si="0"/>
        <v>6</v>
      </c>
      <c r="E31" s="6">
        <v>4</v>
      </c>
      <c r="F31" s="6">
        <f t="shared" si="1"/>
        <v>4</v>
      </c>
      <c r="G31" s="7">
        <f t="shared" si="2"/>
        <v>10</v>
      </c>
      <c r="H31" s="7"/>
    </row>
    <row r="32" spans="1:7" ht="12.75">
      <c r="A32" s="6" t="s">
        <v>39</v>
      </c>
      <c r="B32" s="6">
        <v>-2</v>
      </c>
      <c r="C32" s="6">
        <v>-9</v>
      </c>
      <c r="D32" s="6">
        <f t="shared" si="0"/>
        <v>7</v>
      </c>
      <c r="E32" s="6">
        <v>11</v>
      </c>
      <c r="F32" s="6">
        <f t="shared" si="1"/>
        <v>13</v>
      </c>
      <c r="G32" s="7">
        <f t="shared" si="2"/>
        <v>20</v>
      </c>
    </row>
    <row r="33" spans="1:8" ht="12.75">
      <c r="A33" s="6" t="s">
        <v>43</v>
      </c>
      <c r="B33" s="6">
        <v>6</v>
      </c>
      <c r="C33" s="6">
        <v>2</v>
      </c>
      <c r="D33" s="6">
        <f t="shared" si="0"/>
        <v>4</v>
      </c>
      <c r="E33" s="6">
        <v>18</v>
      </c>
      <c r="F33" s="6">
        <f t="shared" si="1"/>
        <v>12</v>
      </c>
      <c r="G33" s="7">
        <f t="shared" si="2"/>
        <v>16</v>
      </c>
      <c r="H33" s="7"/>
    </row>
    <row r="34" spans="1:8" ht="12.75">
      <c r="A34" s="6" t="s">
        <v>49</v>
      </c>
      <c r="B34" s="6">
        <v>4</v>
      </c>
      <c r="C34" s="6">
        <v>-2</v>
      </c>
      <c r="D34" s="6">
        <f t="shared" si="0"/>
        <v>6</v>
      </c>
      <c r="E34" s="6">
        <v>9</v>
      </c>
      <c r="F34" s="6">
        <f t="shared" si="1"/>
        <v>5</v>
      </c>
      <c r="G34" s="7">
        <f t="shared" si="2"/>
        <v>11</v>
      </c>
      <c r="H34" s="7"/>
    </row>
    <row r="35" spans="1:8" ht="12.75">
      <c r="A35" s="6" t="s">
        <v>50</v>
      </c>
      <c r="B35" s="6">
        <v>24</v>
      </c>
      <c r="C35" s="6">
        <v>15</v>
      </c>
      <c r="D35" s="6">
        <f t="shared" si="0"/>
        <v>9</v>
      </c>
      <c r="E35" s="6">
        <v>17</v>
      </c>
      <c r="F35" s="6">
        <f t="shared" si="1"/>
        <v>-7</v>
      </c>
      <c r="G35" s="7">
        <f t="shared" si="2"/>
        <v>2</v>
      </c>
      <c r="H35" s="7"/>
    </row>
    <row r="36" spans="1:8" ht="12.75">
      <c r="A36" s="6" t="s">
        <v>46</v>
      </c>
      <c r="B36" s="6">
        <v>8</v>
      </c>
      <c r="C36" s="6">
        <v>5</v>
      </c>
      <c r="D36" s="6">
        <f t="shared" si="0"/>
        <v>3</v>
      </c>
      <c r="E36" s="7">
        <v>20</v>
      </c>
      <c r="F36" s="6">
        <f t="shared" si="1"/>
        <v>12</v>
      </c>
      <c r="G36" s="7">
        <f t="shared" si="2"/>
        <v>15</v>
      </c>
      <c r="H36" s="7"/>
    </row>
    <row r="37" spans="1:8" ht="12.75">
      <c r="A37" s="6" t="s">
        <v>47</v>
      </c>
      <c r="B37" s="6">
        <v>-7</v>
      </c>
      <c r="C37" s="6">
        <v>-12</v>
      </c>
      <c r="D37" s="6">
        <f t="shared" si="0"/>
        <v>5</v>
      </c>
      <c r="E37" s="7">
        <v>20</v>
      </c>
      <c r="F37" s="6">
        <f t="shared" si="1"/>
        <v>27</v>
      </c>
      <c r="G37" s="7">
        <f t="shared" si="2"/>
        <v>32</v>
      </c>
      <c r="H37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Princeton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Wang</dc:creator>
  <cp:keywords/>
  <dc:description/>
  <cp:lastModifiedBy>Sam Wang</cp:lastModifiedBy>
  <dcterms:created xsi:type="dcterms:W3CDTF">2013-10-07T09:16:48Z</dcterms:created>
  <dcterms:modified xsi:type="dcterms:W3CDTF">2013-10-11T14:53:59Z</dcterms:modified>
  <cp:category/>
  <cp:version/>
  <cp:contentType/>
  <cp:contentStatus/>
</cp:coreProperties>
</file>